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<sst xmlns="http://schemas.openxmlformats.org/spreadsheetml/2006/main" count="30" uniqueCount="19">
  <si>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ne rien écrire dans les cases colorées en jaune et orange</t>
  </si>
  <si>
    <t>compléter les cases colorées en gris, s'il y a lieu</t>
  </si>
  <si>
    <r>
      <t>estimation heure d'arrivée</t>
    </r>
    <r>
      <rPr>
        <sz val="12"/>
        <rFont val="Calibri"/>
        <family val="2"/>
      </rPr>
      <t xml:space="preserve"> d'une randonnée</t>
    </r>
  </si>
  <si>
    <r>
      <t xml:space="preserve">heure de </t>
    </r>
    <r>
      <rPr>
        <b/>
        <sz val="12"/>
        <rFont val="Calibri"/>
        <family val="2"/>
      </rPr>
      <t>départ</t>
    </r>
    <r>
      <rPr>
        <sz val="12"/>
        <rFont val="Calibri"/>
        <family val="2"/>
      </rPr>
      <t xml:space="preserve"> en heures et min.</t>
    </r>
  </si>
  <si>
    <t>nombre de kilomètres</t>
  </si>
  <si>
    <t>vitesse en déplacement en km/h</t>
  </si>
  <si>
    <t>min</t>
  </si>
  <si>
    <t>Pause 1 durée en minutes</t>
  </si>
  <si>
    <t>Pause 2 durée en minutes</t>
  </si>
  <si>
    <t>Pause 3 durée en minutes</t>
  </si>
  <si>
    <t>pause repas durée en minutes</t>
  </si>
  <si>
    <t>passage du bac durée en min.</t>
  </si>
  <si>
    <t>(20 min)</t>
  </si>
  <si>
    <t>incident mécanique durée en min.</t>
  </si>
  <si>
    <t>durée totale de la sortie en min</t>
  </si>
  <si>
    <t>heure d'arrivée en heures et min.</t>
  </si>
  <si>
    <r>
      <t>estimation heure de départ</t>
    </r>
    <r>
      <rPr>
        <sz val="12"/>
        <rFont val="Calibri"/>
        <family val="2"/>
      </rPr>
      <t xml:space="preserve"> d'une randonnée</t>
    </r>
  </si>
  <si>
    <r>
      <t>heure d'</t>
    </r>
    <r>
      <rPr>
        <b/>
        <sz val="12"/>
        <rFont val="Calibri"/>
        <family val="2"/>
      </rPr>
      <t>arrivée</t>
    </r>
    <r>
      <rPr>
        <sz val="12"/>
        <rFont val="Calibri"/>
        <family val="2"/>
      </rPr>
      <t xml:space="preserve"> en heures et min.</t>
    </r>
  </si>
  <si>
    <t>heure de départ en heures et min.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</si>
</sst>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0"/>
  </numFmts>
  <fonts count="8">
    <font>
      <sz val="10"/>
      <name val="Arial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43"/>
      <name val="Calibri"/>
      <family val="2"/>
    </font>
    <font>
      <i/>
      <sz val="12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3" borderId="0" xfId="0" applyFont="1" applyFill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5" fillId="3" borderId="0" xfId="0" applyFont="1" applyFill="1" applyAlignment="1">
      <alignment/>
    </xf>
    <xf numFmtId="164" fontId="6" fillId="4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27" zoomScaleNormal="127" workbookViewId="0" topLeftCell="A1">
      <selection activeCell="O15" sqref="O15"/>
    </sheetView>
  </sheetViews>
  <sheetFormatPr defaultColWidth="12.57421875" defaultRowHeight="12.75"/>
  <cols>
    <col min="1" max="1" width="35.00390625" style="1" customWidth="1"/>
    <col min="2" max="2" width="8.28125" style="1" customWidth="1"/>
    <col min="3" max="3" width="8.00390625" style="1" customWidth="1"/>
    <col min="4" max="6" width="0" style="1" hidden="1" customWidth="1"/>
    <col min="7" max="7" width="4.8515625" style="1" customWidth="1"/>
    <col min="8" max="8" width="4.7109375" style="2" customWidth="1"/>
    <col min="9" max="16384" width="11.57421875" style="1" customWidth="1"/>
  </cols>
  <sheetData>
    <row r="1" ht="12.75">
      <c r="A1" s="3" t="s">
        <v>0</v>
      </c>
    </row>
    <row r="2" ht="12.75">
      <c r="A2" s="3" t="s">
        <v>1</v>
      </c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8" ht="12.75">
      <c r="A5" s="1" t="s">
        <v>3</v>
      </c>
      <c r="B5" s="5">
        <v>10</v>
      </c>
      <c r="C5" s="5"/>
      <c r="G5" s="6">
        <f>(B5*60)+C5</f>
        <v>600</v>
      </c>
      <c r="H5"/>
    </row>
    <row r="6" spans="1:2" ht="12.75">
      <c r="A6" s="1" t="s">
        <v>4</v>
      </c>
      <c r="B6" s="7">
        <v>42</v>
      </c>
    </row>
    <row r="7" spans="1:8" ht="12.75">
      <c r="A7" s="1" t="s">
        <v>5</v>
      </c>
      <c r="B7" s="7">
        <v>15</v>
      </c>
      <c r="C7" s="8">
        <f>(B6/B7)</f>
        <v>2.8</v>
      </c>
      <c r="D7" s="8">
        <f>INT(C7)*60</f>
        <v>120</v>
      </c>
      <c r="E7" s="8">
        <f>C7-INT(C7)</f>
        <v>0.7999999999999998</v>
      </c>
      <c r="F7" s="8">
        <f>E7*60</f>
        <v>47.999999999999986</v>
      </c>
      <c r="G7" s="9">
        <f>D7+F7</f>
        <v>168</v>
      </c>
      <c r="H7" t="s">
        <v>6</v>
      </c>
    </row>
    <row r="8" spans="1:2" ht="12.75">
      <c r="A8" s="1" t="s">
        <v>7</v>
      </c>
      <c r="B8" s="7">
        <v>20</v>
      </c>
    </row>
    <row r="9" spans="1:2" ht="12.75">
      <c r="A9" s="1" t="s">
        <v>8</v>
      </c>
      <c r="B9" s="7">
        <v>20</v>
      </c>
    </row>
    <row r="10" spans="1:10" ht="12.75">
      <c r="A10" s="1" t="s">
        <v>9</v>
      </c>
      <c r="B10" s="7"/>
      <c r="J10" s="10"/>
    </row>
    <row r="11" spans="1:2" ht="12.75">
      <c r="A11" s="1" t="s">
        <v>10</v>
      </c>
      <c r="B11" s="7">
        <v>60</v>
      </c>
    </row>
    <row r="12" spans="1:3" ht="12.75">
      <c r="A12" s="1" t="s">
        <v>11</v>
      </c>
      <c r="B12" s="7">
        <v>20</v>
      </c>
      <c r="C12" s="11" t="s">
        <v>12</v>
      </c>
    </row>
    <row r="13" spans="1:2" ht="12.75">
      <c r="A13" s="1" t="s">
        <v>13</v>
      </c>
      <c r="B13" s="7">
        <v>20</v>
      </c>
    </row>
    <row r="14" spans="1:2" ht="12.75">
      <c r="A14" s="1" t="s">
        <v>14</v>
      </c>
      <c r="B14" s="12">
        <f>G7+B8+B9+B10+B11+B12+B13</f>
        <v>308</v>
      </c>
    </row>
    <row r="15" spans="1:8" ht="12.75">
      <c r="A15" s="1" t="s">
        <v>15</v>
      </c>
      <c r="B15" s="13">
        <f>D15</f>
        <v>15</v>
      </c>
      <c r="C15" s="13">
        <f>E15</f>
        <v>7.999999999999972</v>
      </c>
      <c r="D15" s="8">
        <f>INT(G15/60)</f>
        <v>15</v>
      </c>
      <c r="E15" s="8">
        <f>((G15/60)-D15)*60</f>
        <v>7.999999999999972</v>
      </c>
      <c r="G15" s="6">
        <f>G5+B14</f>
        <v>908</v>
      </c>
      <c r="H15"/>
    </row>
    <row r="17" spans="1:7" ht="12.75">
      <c r="A17" s="4" t="s">
        <v>16</v>
      </c>
      <c r="B17" s="4"/>
      <c r="C17" s="4"/>
      <c r="D17" s="4"/>
      <c r="E17" s="4"/>
      <c r="F17" s="4"/>
      <c r="G17" s="4"/>
    </row>
    <row r="18" spans="1:7" ht="12.75">
      <c r="A18" s="1" t="s">
        <v>17</v>
      </c>
      <c r="B18" s="14">
        <v>17</v>
      </c>
      <c r="C18" s="14">
        <v>15</v>
      </c>
      <c r="G18" s="6">
        <f>(B18*60)+C18</f>
        <v>1035</v>
      </c>
    </row>
    <row r="19" spans="1:2" ht="12.75">
      <c r="A19" s="1" t="s">
        <v>4</v>
      </c>
      <c r="B19" s="7">
        <v>42</v>
      </c>
    </row>
    <row r="20" spans="1:8" ht="12.75">
      <c r="A20" s="1" t="s">
        <v>5</v>
      </c>
      <c r="B20" s="7">
        <v>20</v>
      </c>
      <c r="C20" s="8">
        <f>(B19/B20)</f>
        <v>2.1</v>
      </c>
      <c r="D20" s="8">
        <f>INT(C20)*60</f>
        <v>120</v>
      </c>
      <c r="E20" s="8">
        <f>C20-INT(C20)</f>
        <v>0.10000000000000009</v>
      </c>
      <c r="F20" s="8">
        <f>E20*60</f>
        <v>6.000000000000005</v>
      </c>
      <c r="G20" s="9">
        <f>D20+F20</f>
        <v>126</v>
      </c>
      <c r="H20" s="2" t="s">
        <v>6</v>
      </c>
    </row>
    <row r="21" spans="1:2" ht="12.75">
      <c r="A21" s="1" t="s">
        <v>7</v>
      </c>
      <c r="B21" s="7">
        <v>20</v>
      </c>
    </row>
    <row r="22" spans="1:2" ht="12.75">
      <c r="A22" s="1" t="s">
        <v>8</v>
      </c>
      <c r="B22" s="7"/>
    </row>
    <row r="23" spans="1:2" ht="12.75">
      <c r="A23" s="1" t="s">
        <v>9</v>
      </c>
      <c r="B23" s="7"/>
    </row>
    <row r="24" spans="1:2" ht="12.75">
      <c r="A24" s="1" t="s">
        <v>10</v>
      </c>
      <c r="B24" s="7"/>
    </row>
    <row r="25" spans="1:3" ht="12.75">
      <c r="A25" s="1" t="s">
        <v>11</v>
      </c>
      <c r="B25" s="7"/>
      <c r="C25" s="11" t="s">
        <v>12</v>
      </c>
    </row>
    <row r="26" spans="1:2" ht="12.75">
      <c r="A26" s="1" t="s">
        <v>13</v>
      </c>
      <c r="B26" s="7">
        <v>20</v>
      </c>
    </row>
    <row r="27" spans="1:2" ht="12.75">
      <c r="A27" s="1" t="s">
        <v>14</v>
      </c>
      <c r="B27" s="12">
        <f>G20+B21+B22+B23+B24+B25+B26</f>
        <v>166</v>
      </c>
    </row>
    <row r="28" spans="1:7" ht="12.75">
      <c r="A28" s="1" t="s">
        <v>18</v>
      </c>
      <c r="B28" s="15">
        <f>D28</f>
        <v>14</v>
      </c>
      <c r="C28" s="16">
        <f>E28</f>
        <v>28.99999999999995</v>
      </c>
      <c r="D28" s="8">
        <f>INT(G28/60)</f>
        <v>14</v>
      </c>
      <c r="E28" s="8">
        <f>((G28/60)-D28)*60</f>
        <v>28.99999999999995</v>
      </c>
      <c r="G28" s="6">
        <f>G18-B27</f>
        <v>869</v>
      </c>
    </row>
  </sheetData>
  <sheetProtection selectLockedCells="1" selectUnlockedCells="1"/>
  <mergeCells count="2">
    <mergeCell ref="A4:G4"/>
    <mergeCell ref="A17:G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DURAND-MANGUY</cp:lastModifiedBy>
  <dcterms:created xsi:type="dcterms:W3CDTF">2017-12-05T08:37:28Z</dcterms:created>
  <dcterms:modified xsi:type="dcterms:W3CDTF">2017-12-11T15:08:17Z</dcterms:modified>
  <cp:category/>
  <cp:version/>
  <cp:contentType/>
  <cp:contentStatus/>
  <cp:revision>13</cp:revision>
</cp:coreProperties>
</file>